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Q11" i="1" l="1"/>
  <c r="P11" i="1"/>
  <c r="P10" i="1"/>
  <c r="Q10" i="1" s="1"/>
  <c r="P9" i="1"/>
  <c r="Q9" i="1" s="1"/>
  <c r="Q12" i="1" s="1"/>
  <c r="Q17" i="1" s="1"/>
  <c r="P12" i="1" l="1"/>
  <c r="P17" i="1" s="1"/>
</calcChain>
</file>

<file path=xl/sharedStrings.xml><?xml version="1.0" encoding="utf-8"?>
<sst xmlns="http://schemas.openxmlformats.org/spreadsheetml/2006/main" count="74" uniqueCount="48">
  <si>
    <t>Реквизиттер (бұйрықтың№ және бекітілген күні): 2022 жылғы 25 шілдедегі № 56 бұйрық</t>
  </si>
  <si>
    <t>Өзгерістер мен толықтырулармен:</t>
  </si>
  <si>
    <t>"Самұрық-Қазына" ҰӘҚ "АҚ сатып алуды жүзеге асыру тәртібінің 73-бабына сәйкес ерекше тәртіпті қолдана отырып,"Алматыэнергосбыт" жауапкершілігі шектеулі серіктестігі бойынша 2022 жылға арналған тауарларды, жұмыстарды және көрсетілетін қызметтерді сатып алу тізбесі</t>
  </si>
  <si>
    <t>№</t>
  </si>
  <si>
    <t>ТЖҚ БНА коды</t>
  </si>
  <si>
    <t>Сатып алынатын тауарлардың, жұмыстардың және қызметтердің атауы</t>
  </si>
  <si>
    <t>Тауарлардың, жұмыстардың және көрсетілетін қызметтердің қысқаша сипаттамасы (сипаттамасы)</t>
  </si>
  <si>
    <t>Қосымша сипаттамасы</t>
  </si>
  <si>
    <t>Жергілікті қамту болжамы, %</t>
  </si>
  <si>
    <t>Сатып алуды жүзеге асыру мерзімі (өткізудің жоспарланған айы)</t>
  </si>
  <si>
    <t>Тауарды жеткізу, жұмыстарды орындау, қызметтерді көрсету аймағы, орны</t>
  </si>
  <si>
    <t>ИНКОТЕРМС бойынша жеткізу шарттары</t>
  </si>
  <si>
    <t>Тауарларды жеткізу, жұмыстарды орындау, қызметтерді көрсету кезеңі</t>
  </si>
  <si>
    <t>Төлем шарттары</t>
  </si>
  <si>
    <t>Өлшем бірлігі</t>
  </si>
  <si>
    <t>Саны, көлемі</t>
  </si>
  <si>
    <t>Бірлік үшін маркетингтік баға,  ҚҚС-сыз теңге</t>
  </si>
  <si>
    <t>ҚҚС-сыз ТЖҚ сатып алу үшін жоспарланған сома, теңге</t>
  </si>
  <si>
    <t>ҚҚС-пен ТЖҚ сатып алу үшін жоспарланған сома, теңге</t>
  </si>
  <si>
    <t>Приоритет закупки</t>
  </si>
  <si>
    <t>Организатор закупки</t>
  </si>
  <si>
    <t>Заказчик</t>
  </si>
  <si>
    <t>1. Тауарлар</t>
  </si>
  <si>
    <t>1 Т</t>
  </si>
  <si>
    <t>351110.100.000001</t>
  </si>
  <si>
    <t>Электр энергиясы</t>
  </si>
  <si>
    <t>тұтынушыларды жабдықтауға арналған</t>
  </si>
  <si>
    <t>МемСТ:32144-2013 \ Көзі: "Алматы электр станциялары" АҚ</t>
  </si>
  <si>
    <t>97</t>
  </si>
  <si>
    <t>07.2022</t>
  </si>
  <si>
    <t>750000000, Алматы қ., Алматы облысы</t>
  </si>
  <si>
    <t>DDP</t>
  </si>
  <si>
    <t>07.2022 бастап 12.2022 дейін</t>
  </si>
  <si>
    <t xml:space="preserve">Соңғы төлем - 0% , Аралық төлем - 0% , Алдын ала төлем - 100% </t>
  </si>
  <si>
    <t>Киловатт-сағат</t>
  </si>
  <si>
    <t>-</t>
  </si>
  <si>
    <t>Товарищество с ограниченной ответственностью "Алматыэнергосбыт"</t>
  </si>
  <si>
    <t>2 Т</t>
  </si>
  <si>
    <t>Көзі: "У.Д. Қантаев атындағы Мойнақ СЭС" АҚ \ МемСТ:32144-2013</t>
  </si>
  <si>
    <t>100</t>
  </si>
  <si>
    <t>3 Т</t>
  </si>
  <si>
    <t>Көзі: «Т.И.Батуров атындағы Жамбыл МАЭС» АҚ  \ МемСТ:32144-2013</t>
  </si>
  <si>
    <t>Тауарлар бойынша жиыны</t>
  </si>
  <si>
    <t xml:space="preserve">2. Жұмыстар </t>
  </si>
  <si>
    <t>Жұмыстар бойынша жиыны</t>
  </si>
  <si>
    <t>3. Қызметтер</t>
  </si>
  <si>
    <t>Қызметтер бойынша жиыны</t>
  </si>
  <si>
    <t>Барлығы: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</si>
</sst>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1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b/>
      <strike/>
      <sz val="10"/>
      <name val="Times New Roman"/>
      <family val="1"/>
      <charset val="204"/>
    </font>
    <font>
      <sz val="11"/>
      <name val="Calibri"/>
      <family val="2"/>
      <scheme val="minor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0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left" vertical="center" wrapText="1"/>
    </xf>
    <xf numFmtId="0" fontId="3" fillId="0" borderId="0" xfId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5" fillId="0" borderId="1" xfId="1" applyFont="1" applyFill="1" applyBorder="1" applyAlignment="1">
      <alignment horizontal="left" vertical="center" wrapText="1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2" fontId="6" fillId="0" borderId="0" xfId="0" applyNumberFormat="1" applyFont="1" applyFill="1" applyAlignment="1">
      <alignment horizontal="center" vertical="center" wrapText="1"/>
    </xf>
    <xf numFmtId="2" fontId="7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2" fontId="7" fillId="0" borderId="0" xfId="0" applyNumberFormat="1" applyFont="1" applyFill="1" applyAlignment="1">
      <alignment horizontal="center" vertical="center" wrapText="1"/>
    </xf>
    <xf numFmtId="2" fontId="1" fillId="0" borderId="0" xfId="0" applyNumberFormat="1" applyFont="1" applyFill="1" applyAlignment="1">
      <alignment horizontal="center" vertical="center" wrapText="1"/>
    </xf>
    <xf numFmtId="2" fontId="5" fillId="0" borderId="4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center" vertical="center" wrapText="1"/>
    </xf>
    <xf numFmtId="2" fontId="5" fillId="0" borderId="5" xfId="0" applyNumberFormat="1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2" fontId="1" fillId="0" borderId="7" xfId="0" applyNumberFormat="1" applyFont="1" applyFill="1" applyBorder="1" applyAlignment="1">
      <alignment horizontal="center" vertical="center" wrapText="1"/>
    </xf>
    <xf numFmtId="2" fontId="1" fillId="0" borderId="7" xfId="0" applyNumberFormat="1" applyFont="1" applyFill="1" applyBorder="1" applyAlignment="1">
      <alignment horizontal="left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3" fontId="1" fillId="0" borderId="7" xfId="0" applyNumberFormat="1" applyFont="1" applyFill="1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Fill="1" applyAlignment="1">
      <alignment horizontal="center" vertical="center" wrapText="1"/>
    </xf>
    <xf numFmtId="2" fontId="5" fillId="0" borderId="7" xfId="0" applyNumberFormat="1" applyFont="1" applyFill="1" applyBorder="1" applyAlignment="1">
      <alignment horizontal="left" vertical="center"/>
    </xf>
    <xf numFmtId="2" fontId="5" fillId="0" borderId="7" xfId="0" applyNumberFormat="1" applyFont="1" applyFill="1" applyBorder="1" applyAlignment="1">
      <alignment horizontal="center" vertical="center"/>
    </xf>
    <xf numFmtId="2" fontId="5" fillId="0" borderId="7" xfId="0" applyNumberFormat="1" applyFont="1" applyFill="1" applyBorder="1" applyAlignment="1">
      <alignment horizontal="left" vertical="center" wrapText="1"/>
    </xf>
    <xf numFmtId="2" fontId="5" fillId="0" borderId="7" xfId="0" applyNumberFormat="1" applyFont="1" applyFill="1" applyBorder="1" applyAlignment="1">
      <alignment horizontal="center" vertical="center" wrapText="1"/>
    </xf>
    <xf numFmtId="4" fontId="5" fillId="0" borderId="7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tabSelected="1" workbookViewId="0">
      <selection activeCell="I23" sqref="I23"/>
    </sheetView>
  </sheetViews>
  <sheetFormatPr defaultColWidth="9.140625" defaultRowHeight="12.75" x14ac:dyDescent="0.25"/>
  <cols>
    <col min="1" max="1" width="2.28515625" style="13" customWidth="1"/>
    <col min="2" max="2" width="5.5703125" style="13" customWidth="1"/>
    <col min="3" max="3" width="16.140625" style="13" customWidth="1"/>
    <col min="4" max="4" width="17.5703125" style="13" customWidth="1"/>
    <col min="5" max="5" width="26.5703125" style="13" customWidth="1"/>
    <col min="6" max="6" width="36" style="13" customWidth="1"/>
    <col min="7" max="7" width="12.140625" style="13" customWidth="1"/>
    <col min="8" max="8" width="14.42578125" style="13" customWidth="1"/>
    <col min="9" max="9" width="19.5703125" style="13" customWidth="1"/>
    <col min="10" max="10" width="12.140625" style="13" customWidth="1"/>
    <col min="11" max="11" width="16.85546875" style="13" customWidth="1"/>
    <col min="12" max="12" width="20.5703125" style="13" customWidth="1"/>
    <col min="13" max="13" width="12.7109375" style="13" customWidth="1"/>
    <col min="14" max="14" width="14.42578125" style="13" customWidth="1"/>
    <col min="15" max="15" width="15.85546875" style="13" customWidth="1"/>
    <col min="16" max="16" width="16.5703125" style="13" customWidth="1"/>
    <col min="17" max="17" width="18" style="13" customWidth="1"/>
    <col min="18" max="18" width="11.140625" style="13" hidden="1" customWidth="1"/>
    <col min="19" max="19" width="19.5703125" style="13" hidden="1" customWidth="1"/>
    <col min="20" max="20" width="18.85546875" style="13" hidden="1" customWidth="1"/>
    <col min="21" max="16384" width="9.140625" style="13"/>
  </cols>
  <sheetData>
    <row r="1" spans="1:21" s="1" customFormat="1" ht="15.75" thickBot="1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4"/>
      <c r="O1" s="4"/>
      <c r="P1" s="4"/>
      <c r="Q1" s="4"/>
      <c r="R1" s="4"/>
      <c r="S1" s="4"/>
      <c r="T1" s="4"/>
      <c r="U1" s="2"/>
    </row>
    <row r="2" spans="1:21" s="1" customFormat="1" ht="15.75" thickBot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5" t="s">
        <v>0</v>
      </c>
      <c r="M2" s="6"/>
      <c r="N2" s="6"/>
      <c r="O2" s="6"/>
      <c r="P2" s="6"/>
      <c r="Q2" s="7"/>
      <c r="R2" s="8"/>
      <c r="S2" s="8"/>
      <c r="T2" s="8"/>
      <c r="U2" s="2"/>
    </row>
    <row r="3" spans="1:21" s="1" customFormat="1" ht="15.75" thickBot="1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5" t="s">
        <v>1</v>
      </c>
      <c r="M3" s="6"/>
      <c r="N3" s="6"/>
      <c r="O3" s="6"/>
      <c r="P3" s="6"/>
      <c r="Q3" s="7"/>
      <c r="R3" s="8"/>
      <c r="S3" s="8"/>
      <c r="T3" s="8"/>
      <c r="U3" s="2"/>
    </row>
    <row r="4" spans="1:21" s="1" customFormat="1" ht="15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3"/>
      <c r="N4" s="4"/>
      <c r="O4" s="4"/>
      <c r="P4" s="4"/>
      <c r="Q4" s="4"/>
      <c r="R4" s="4"/>
      <c r="S4" s="4"/>
      <c r="T4" s="4"/>
      <c r="U4" s="2"/>
    </row>
    <row r="5" spans="1:21" s="12" customFormat="1" ht="16.5" thickBot="1" x14ac:dyDescent="0.3">
      <c r="A5" s="9" t="s">
        <v>2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1"/>
      <c r="P5" s="11"/>
      <c r="Q5" s="11"/>
    </row>
    <row r="6" spans="1:21" ht="77.25" thickBot="1" x14ac:dyDescent="0.3">
      <c r="B6" s="14" t="s">
        <v>3</v>
      </c>
      <c r="C6" s="14" t="s">
        <v>4</v>
      </c>
      <c r="D6" s="14" t="s">
        <v>5</v>
      </c>
      <c r="E6" s="14" t="s">
        <v>6</v>
      </c>
      <c r="F6" s="14" t="s">
        <v>7</v>
      </c>
      <c r="G6" s="14" t="s">
        <v>8</v>
      </c>
      <c r="H6" s="14" t="s">
        <v>9</v>
      </c>
      <c r="I6" s="14" t="s">
        <v>10</v>
      </c>
      <c r="J6" s="14" t="s">
        <v>11</v>
      </c>
      <c r="K6" s="14" t="s">
        <v>12</v>
      </c>
      <c r="L6" s="14" t="s">
        <v>13</v>
      </c>
      <c r="M6" s="14" t="s">
        <v>14</v>
      </c>
      <c r="N6" s="14" t="s">
        <v>15</v>
      </c>
      <c r="O6" s="14" t="s">
        <v>16</v>
      </c>
      <c r="P6" s="14" t="s">
        <v>17</v>
      </c>
      <c r="Q6" s="14" t="s">
        <v>18</v>
      </c>
      <c r="R6" s="14" t="s">
        <v>19</v>
      </c>
      <c r="S6" s="14" t="s">
        <v>20</v>
      </c>
      <c r="T6" s="14" t="s">
        <v>21</v>
      </c>
    </row>
    <row r="7" spans="1:21" s="15" customFormat="1" ht="13.5" thickBot="1" x14ac:dyDescent="0.3">
      <c r="B7" s="16">
        <v>1</v>
      </c>
      <c r="C7" s="16">
        <v>2</v>
      </c>
      <c r="D7" s="16">
        <v>3</v>
      </c>
      <c r="E7" s="16">
        <v>4</v>
      </c>
      <c r="F7" s="16">
        <v>5</v>
      </c>
      <c r="G7" s="16">
        <v>6</v>
      </c>
      <c r="H7" s="16">
        <v>7</v>
      </c>
      <c r="I7" s="16">
        <v>8</v>
      </c>
      <c r="J7" s="16">
        <v>9</v>
      </c>
      <c r="K7" s="16">
        <v>10</v>
      </c>
      <c r="L7" s="16">
        <v>11</v>
      </c>
      <c r="M7" s="16">
        <v>12</v>
      </c>
      <c r="N7" s="16">
        <v>13</v>
      </c>
      <c r="O7" s="16">
        <v>14</v>
      </c>
      <c r="P7" s="16">
        <v>15</v>
      </c>
      <c r="Q7" s="16">
        <v>16</v>
      </c>
      <c r="R7" s="16">
        <v>17</v>
      </c>
      <c r="S7" s="16">
        <v>18</v>
      </c>
      <c r="T7" s="16">
        <v>19</v>
      </c>
    </row>
    <row r="8" spans="1:21" ht="15" x14ac:dyDescent="0.25">
      <c r="B8" s="17" t="s">
        <v>22</v>
      </c>
      <c r="C8" s="18"/>
    </row>
    <row r="9" spans="1:21" ht="51" x14ac:dyDescent="0.25">
      <c r="B9" s="19" t="s">
        <v>23</v>
      </c>
      <c r="C9" s="19" t="s">
        <v>24</v>
      </c>
      <c r="D9" s="20" t="s">
        <v>25</v>
      </c>
      <c r="E9" s="20" t="s">
        <v>26</v>
      </c>
      <c r="F9" s="20" t="s">
        <v>27</v>
      </c>
      <c r="G9" s="19" t="s">
        <v>28</v>
      </c>
      <c r="H9" s="21" t="s">
        <v>29</v>
      </c>
      <c r="I9" s="19" t="s">
        <v>30</v>
      </c>
      <c r="J9" s="19" t="s">
        <v>31</v>
      </c>
      <c r="K9" s="19" t="s">
        <v>32</v>
      </c>
      <c r="L9" s="19" t="s">
        <v>33</v>
      </c>
      <c r="M9" s="19" t="s">
        <v>34</v>
      </c>
      <c r="N9" s="22">
        <v>1582226870</v>
      </c>
      <c r="O9" s="23">
        <v>12.77</v>
      </c>
      <c r="P9" s="23">
        <f>N9*O9</f>
        <v>20205037129.899998</v>
      </c>
      <c r="Q9" s="23">
        <f>P9*1.12</f>
        <v>22629641585.487999</v>
      </c>
      <c r="R9" s="19" t="s">
        <v>35</v>
      </c>
      <c r="S9" s="19" t="s">
        <v>36</v>
      </c>
      <c r="T9" s="19" t="s">
        <v>36</v>
      </c>
    </row>
    <row r="10" spans="1:21" ht="51" x14ac:dyDescent="0.25">
      <c r="B10" s="19" t="s">
        <v>37</v>
      </c>
      <c r="C10" s="19" t="s">
        <v>24</v>
      </c>
      <c r="D10" s="20" t="s">
        <v>25</v>
      </c>
      <c r="E10" s="20" t="s">
        <v>26</v>
      </c>
      <c r="F10" s="20" t="s">
        <v>38</v>
      </c>
      <c r="G10" s="19" t="s">
        <v>39</v>
      </c>
      <c r="H10" s="21" t="s">
        <v>29</v>
      </c>
      <c r="I10" s="19" t="s">
        <v>30</v>
      </c>
      <c r="J10" s="19" t="s">
        <v>31</v>
      </c>
      <c r="K10" s="19" t="s">
        <v>32</v>
      </c>
      <c r="L10" s="19" t="s">
        <v>33</v>
      </c>
      <c r="M10" s="19" t="s">
        <v>34</v>
      </c>
      <c r="N10" s="22">
        <v>143295999</v>
      </c>
      <c r="O10" s="23">
        <v>13.29</v>
      </c>
      <c r="P10" s="23">
        <f>N10*O10</f>
        <v>1904403826.7099998</v>
      </c>
      <c r="Q10" s="23">
        <f t="shared" ref="Q10:Q11" si="0">P10*1.12</f>
        <v>2132932285.9152</v>
      </c>
      <c r="R10" s="19" t="s">
        <v>35</v>
      </c>
      <c r="S10" s="19" t="s">
        <v>36</v>
      </c>
      <c r="T10" s="19" t="s">
        <v>36</v>
      </c>
    </row>
    <row r="11" spans="1:21" ht="51" x14ac:dyDescent="0.25">
      <c r="B11" s="19" t="s">
        <v>40</v>
      </c>
      <c r="C11" s="19" t="s">
        <v>24</v>
      </c>
      <c r="D11" s="20" t="s">
        <v>25</v>
      </c>
      <c r="E11" s="20" t="s">
        <v>26</v>
      </c>
      <c r="F11" s="20" t="s">
        <v>41</v>
      </c>
      <c r="G11" s="19" t="s">
        <v>39</v>
      </c>
      <c r="H11" s="21" t="s">
        <v>29</v>
      </c>
      <c r="I11" s="19" t="s">
        <v>30</v>
      </c>
      <c r="J11" s="19" t="s">
        <v>31</v>
      </c>
      <c r="K11" s="19" t="s">
        <v>32</v>
      </c>
      <c r="L11" s="19" t="s">
        <v>33</v>
      </c>
      <c r="M11" s="19" t="s">
        <v>34</v>
      </c>
      <c r="N11" s="22">
        <v>225304000</v>
      </c>
      <c r="O11" s="23">
        <v>12.9</v>
      </c>
      <c r="P11" s="23">
        <f>N11*O11</f>
        <v>2906421600</v>
      </c>
      <c r="Q11" s="23">
        <f t="shared" si="0"/>
        <v>3255192192.0000005</v>
      </c>
      <c r="R11" s="19" t="s">
        <v>35</v>
      </c>
      <c r="S11" s="19" t="s">
        <v>36</v>
      </c>
      <c r="T11" s="19" t="s">
        <v>36</v>
      </c>
    </row>
    <row r="12" spans="1:21" s="24" customFormat="1" x14ac:dyDescent="0.25">
      <c r="B12" s="25" t="s">
        <v>42</v>
      </c>
      <c r="C12" s="26"/>
      <c r="D12" s="27"/>
      <c r="E12" s="27"/>
      <c r="F12" s="27"/>
      <c r="G12" s="28"/>
      <c r="H12" s="28"/>
      <c r="I12" s="28"/>
      <c r="J12" s="28"/>
      <c r="K12" s="28"/>
      <c r="L12" s="28"/>
      <c r="M12" s="28"/>
      <c r="N12" s="29"/>
      <c r="O12" s="29"/>
      <c r="P12" s="29">
        <f>SUM(P9:P11)</f>
        <v>25015862556.609997</v>
      </c>
      <c r="Q12" s="29">
        <f>SUM(Q9:Q11)</f>
        <v>28017766063.403198</v>
      </c>
      <c r="R12" s="28"/>
      <c r="S12" s="28"/>
      <c r="T12" s="28"/>
    </row>
    <row r="13" spans="1:21" s="24" customFormat="1" x14ac:dyDescent="0.25">
      <c r="B13" s="25" t="s">
        <v>43</v>
      </c>
      <c r="C13" s="28"/>
      <c r="D13" s="27"/>
      <c r="E13" s="27"/>
      <c r="F13" s="27"/>
      <c r="G13" s="28"/>
      <c r="H13" s="28"/>
      <c r="I13" s="28"/>
      <c r="J13" s="28"/>
      <c r="K13" s="28"/>
      <c r="L13" s="28"/>
      <c r="M13" s="28"/>
      <c r="N13" s="29"/>
      <c r="O13" s="29"/>
      <c r="P13" s="29"/>
      <c r="Q13" s="29"/>
      <c r="R13" s="28"/>
      <c r="S13" s="28"/>
      <c r="T13" s="28"/>
    </row>
    <row r="14" spans="1:21" s="24" customFormat="1" x14ac:dyDescent="0.25">
      <c r="B14" s="25" t="s">
        <v>44</v>
      </c>
      <c r="C14" s="28"/>
      <c r="D14" s="27"/>
      <c r="E14" s="27"/>
      <c r="F14" s="27"/>
      <c r="G14" s="28"/>
      <c r="H14" s="28"/>
      <c r="I14" s="28"/>
      <c r="J14" s="28"/>
      <c r="K14" s="28"/>
      <c r="L14" s="28"/>
      <c r="M14" s="28"/>
      <c r="N14" s="29"/>
      <c r="O14" s="29"/>
      <c r="P14" s="29">
        <v>0</v>
      </c>
      <c r="Q14" s="29">
        <v>0</v>
      </c>
      <c r="R14" s="28"/>
      <c r="S14" s="28"/>
      <c r="T14" s="28"/>
    </row>
    <row r="15" spans="1:21" s="24" customFormat="1" x14ac:dyDescent="0.25">
      <c r="B15" s="25" t="s">
        <v>45</v>
      </c>
      <c r="C15" s="28"/>
      <c r="D15" s="27"/>
      <c r="E15" s="27"/>
      <c r="F15" s="27"/>
      <c r="G15" s="28"/>
      <c r="H15" s="28"/>
      <c r="I15" s="28"/>
      <c r="J15" s="28"/>
      <c r="K15" s="28"/>
      <c r="L15" s="28"/>
      <c r="M15" s="28"/>
      <c r="N15" s="29"/>
      <c r="O15" s="29"/>
      <c r="P15" s="29"/>
      <c r="Q15" s="29"/>
      <c r="R15" s="28"/>
      <c r="S15" s="28"/>
      <c r="T15" s="28"/>
    </row>
    <row r="16" spans="1:21" s="24" customFormat="1" x14ac:dyDescent="0.25">
      <c r="B16" s="25" t="s">
        <v>46</v>
      </c>
      <c r="C16" s="28"/>
      <c r="D16" s="27"/>
      <c r="E16" s="27"/>
      <c r="F16" s="27"/>
      <c r="G16" s="28"/>
      <c r="H16" s="28"/>
      <c r="I16" s="28"/>
      <c r="J16" s="28"/>
      <c r="K16" s="28"/>
      <c r="L16" s="28"/>
      <c r="M16" s="28"/>
      <c r="N16" s="29"/>
      <c r="O16" s="29"/>
      <c r="P16" s="29">
        <v>0</v>
      </c>
      <c r="Q16" s="29">
        <v>0</v>
      </c>
      <c r="R16" s="28"/>
      <c r="S16" s="28"/>
      <c r="T16" s="28"/>
    </row>
    <row r="17" spans="2:20" s="24" customFormat="1" x14ac:dyDescent="0.25">
      <c r="B17" s="25" t="s">
        <v>47</v>
      </c>
      <c r="C17" s="28"/>
      <c r="D17" s="27"/>
      <c r="E17" s="27"/>
      <c r="F17" s="27"/>
      <c r="G17" s="28"/>
      <c r="H17" s="28"/>
      <c r="I17" s="28"/>
      <c r="J17" s="28"/>
      <c r="K17" s="28"/>
      <c r="L17" s="28"/>
      <c r="M17" s="28"/>
      <c r="N17" s="29"/>
      <c r="O17" s="29"/>
      <c r="P17" s="29">
        <f>P12+P14+P16</f>
        <v>25015862556.609997</v>
      </c>
      <c r="Q17" s="29">
        <f>Q12+Q14+Q16</f>
        <v>28017766063.403198</v>
      </c>
      <c r="R17" s="28"/>
      <c r="S17" s="28"/>
      <c r="T17" s="28"/>
    </row>
  </sheetData>
  <mergeCells count="4">
    <mergeCell ref="L2:Q2"/>
    <mergeCell ref="L3:Q3"/>
    <mergeCell ref="A5:Q5"/>
    <mergeCell ref="B8:C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АЭС Дюсебаева Индира Танатовна</dc:creator>
  <cp:lastModifiedBy>АЭС Дюсебаева Индира Танатовна</cp:lastModifiedBy>
  <dcterms:created xsi:type="dcterms:W3CDTF">2022-08-02T03:43:38Z</dcterms:created>
  <dcterms:modified xsi:type="dcterms:W3CDTF">2022-08-02T03:44:18Z</dcterms:modified>
</cp:coreProperties>
</file>