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8830" windowHeight="6255"/>
  </bookViews>
  <sheets>
    <sheet name="рус" sheetId="1" r:id="rId1"/>
    <sheet name="каз" sheetId="2" r:id="rId2"/>
  </sheets>
  <definedNames>
    <definedName name="_xlnm._FilterDatabase" localSheetId="0" hidden="1">рус!$A$7:$V$21</definedName>
    <definedName name="_xlnm.Print_Area" localSheetId="0">рус!$A$1:$V$20</definedName>
  </definedNames>
  <calcPr calcId="144525"/>
</workbook>
</file>

<file path=xl/calcChain.xml><?xml version="1.0" encoding="utf-8"?>
<calcChain xmlns="http://schemas.openxmlformats.org/spreadsheetml/2006/main">
  <c r="S12" i="1" l="1"/>
  <c r="S13" i="1"/>
  <c r="S14" i="1"/>
  <c r="R13" i="1"/>
  <c r="R12" i="1"/>
  <c r="R11" i="1" l="1"/>
  <c r="S11" i="1" s="1"/>
  <c r="R10" i="1"/>
  <c r="S10" i="1" s="1"/>
  <c r="R9" i="1"/>
  <c r="R15" i="1" l="1"/>
  <c r="R20" i="1" s="1"/>
  <c r="S9" i="1"/>
  <c r="S15" i="1" s="1"/>
  <c r="S20" i="1"/>
</calcChain>
</file>

<file path=xl/sharedStrings.xml><?xml version="1.0" encoding="utf-8"?>
<sst xmlns="http://schemas.openxmlformats.org/spreadsheetml/2006/main" count="243" uniqueCount="104">
  <si>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</si>
  <si>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</si>
  <si>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</si>
  <si>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</si>
  <si>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</si>
  <si>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</si>
  <si>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</si>
  <si>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</si>
  <si>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</si>
  <si>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</si>
  <si>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</si>
  <si>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</si>
  <si>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</si>
  <si>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</si>
  <si>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</si>
  <si>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</si>
  <si>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</si>
  <si>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</si>
  <si>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</si>
  <si>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-</t>
  </si>
  <si>
    <t>DDP</t>
  </si>
  <si>
    <t>Товарищество с ограниченной ответственностью "Алматыэнергосбыт"</t>
  </si>
  <si>
    <t xml:space="preserve">Окончательный платеж - 0% , Промежуточный платеж - 0% , Предоплата - 100% 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</si>
  <si>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</si>
  <si>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</si>
  <si>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</si>
  <si>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</si>
  <si>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</si>
  <si>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</si>
  <si>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</si>
  <si>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</si>
  <si>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Источник:АО "Мойнакская ГЭС им. У.Д. Кантаева" \ ГОСТ:32144-2013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</si>
  <si>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</si>
  <si>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</si>
  <si>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</si>
  <si>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</si>
  <si>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</si>
  <si>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</si>
  <si>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>1 Т</t>
  </si>
  <si>
    <t>2 Т</t>
  </si>
  <si>
    <t>3 Т</t>
  </si>
  <si>
    <t xml:space="preserve">Условия поставки по ИНКОТЕРМС </t>
  </si>
  <si>
    <t xml:space="preserve">С изменениями и дополнениями от: 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</si>
  <si>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</si>
  <si>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</si>
  <si>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</si>
  <si>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</si>
  <si>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</si>
  <si>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</si>
  <si>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</si>
  <si>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</si>
  <si>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</si>
  <si>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</si>
  <si>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</si>
  <si>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</si>
  <si>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</si>
  <si>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</si>
  <si>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 xml:space="preserve">2. Жұмыстар </t>
  </si>
  <si>
    <t>3. Қызметтер</t>
  </si>
  <si>
    <t>Барлығы:</t>
  </si>
  <si>
    <t>750000000, Алматы қ., Алматы облысы</t>
  </si>
  <si>
    <t>Өзгерістер мен толықтырулармен: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</si>
  <si>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</si>
  <si>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</si>
  <si>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</si>
  <si>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</si>
  <si>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</si>
  <si>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</si>
  <si>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</si>
  <si>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</si>
  <si>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</si>
  <si>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Перечень закупок товаров, работ и услуг на 2023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</si>
  <si>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12.2022</t>
  </si>
  <si>
    <t>с 01.2023 по 12.2023</t>
  </si>
  <si>
    <t>01.2023 бастап 12.2023 дейін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</si>
  <si>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2023 жылға арналған тауарларды, жұмыстарды және көрсетілетін қызметтерді сатып алу тізбесі</t>
  </si>
  <si>
    <t>ГОСТ:32144-2013 \ Источник:АО "Станция Экибастузская ГРЭС-2"</t>
  </si>
  <si>
    <t>ГОСТ:32144-2013 \ Источник:ТОО "Экибастузская ГРЭС-1 имени Булата Нуржанова"</t>
  </si>
  <si>
    <t>Источник:АО "Жамбылская ГРЭС им. Т.И.Батурова" \ ГОСТ:32144-2013</t>
  </si>
  <si>
    <t>351110.100.000011</t>
  </si>
  <si>
    <t>для покрытия дисбаланса</t>
  </si>
  <si>
    <t>теңгерімсіздікті жабу үшін</t>
  </si>
  <si>
    <t xml:space="preserve">Окончательный платеж - 0% , Промежуточный платеж - 100% , Предоплата - 0% </t>
  </si>
  <si>
    <t>4 Т</t>
  </si>
  <si>
    <t>5 Т</t>
  </si>
  <si>
    <t>6 Т</t>
  </si>
  <si>
    <t>покупка балансирующей электрической энергии</t>
  </si>
  <si>
    <t xml:space="preserve">Соңғы төлем - 0% , Аралық төлем - 100% , Алдын ала төлем - 0% </t>
  </si>
  <si>
    <t>МемСТ: 32144-2013 \ Көзі: "Алматы электр станциялары" АҚ</t>
  </si>
  <si>
    <t>Көзі: "У.Д. Қантаев атындағы Мойнақ СЭС" АҚ \ МемСТ: 32144-2013</t>
  </si>
  <si>
    <t>Көзі: «Т.И.Батуров атындағы Жамбыл МАЭС» АҚ  \ МемСТ: 32144-2013</t>
  </si>
  <si>
    <t>теңгерімді электр энергиясын сатып алу</t>
  </si>
  <si>
    <t>МемСТ: 32144-2013 \ Көзі: АО "Екібастұз ГРЭС-2 станциясы" АҚ</t>
  </si>
  <si>
    <t>МемСТ: 32144-2013 \ Көзі: "Болат Нұржанов атындағы Екібастұз ГРЭС-1" ЖШС</t>
  </si>
  <si>
    <t>Основание для закупки</t>
  </si>
  <si>
    <t>73-1-3 (приобретение электроэнергии)</t>
  </si>
  <si>
    <t>Место (адрес) осуществления закупок</t>
  </si>
  <si>
    <t>750000000, г.Алматы, ул. Кожамкулова 170 А</t>
  </si>
  <si>
    <t>Сатып алу үшін негіз</t>
  </si>
  <si>
    <t>73-1-3 (электр энергиясын сатып алу)</t>
  </si>
  <si>
    <t>Сатып алуды жүзеге асыру орны (мекенжайы)</t>
  </si>
  <si>
    <t>750000000, Алматы қ., Қожамқұлов к-сі 170 А</t>
  </si>
  <si>
    <t>Реквизиты (№ приказа и дата утверждения): приказ № 94 от 02 декабря 2022 года</t>
  </si>
  <si>
    <t>Реквизиттер (бұйрықтың№ және бекітілген күні): 2022 жылғы 02 желтоқсандағы № 94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</si>
</sst>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zoomScale="90" zoomScaleNormal="90" workbookViewId="0">
      <selection activeCell="N2" sqref="N2:S2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6.5703125" style="11" customWidth="1"/>
    <col min="8" max="8" width="12.140625" style="11" customWidth="1"/>
    <col min="9" max="9" width="14.42578125" style="11" customWidth="1"/>
    <col min="10" max="10" width="15.710937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102</v>
      </c>
      <c r="O2" s="24"/>
      <c r="P2" s="24"/>
      <c r="Q2" s="24"/>
      <c r="R2" s="24"/>
      <c r="S2" s="25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42</v>
      </c>
      <c r="O3" s="24"/>
      <c r="P3" s="24"/>
      <c r="Q3" s="24"/>
      <c r="R3" s="24"/>
      <c r="S3" s="25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16.5" thickBot="1" x14ac:dyDescent="0.3">
      <c r="A5" s="28" t="s">
        <v>71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94</v>
      </c>
      <c r="H6" s="1" t="s">
        <v>5</v>
      </c>
      <c r="I6" s="1" t="s">
        <v>6</v>
      </c>
      <c r="J6" s="1" t="s">
        <v>96</v>
      </c>
      <c r="K6" s="1" t="s">
        <v>7</v>
      </c>
      <c r="L6" s="1" t="s">
        <v>41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17</v>
      </c>
      <c r="C8" s="27"/>
    </row>
    <row r="9" spans="1:23" ht="51" x14ac:dyDescent="0.25">
      <c r="B9" s="3" t="s">
        <v>38</v>
      </c>
      <c r="C9" s="3" t="s">
        <v>23</v>
      </c>
      <c r="D9" s="4" t="s">
        <v>24</v>
      </c>
      <c r="E9" s="4" t="s">
        <v>25</v>
      </c>
      <c r="F9" s="4" t="s">
        <v>29</v>
      </c>
      <c r="G9" s="3" t="s">
        <v>95</v>
      </c>
      <c r="H9" s="3" t="s">
        <v>30</v>
      </c>
      <c r="I9" s="18" t="s">
        <v>72</v>
      </c>
      <c r="J9" s="18" t="s">
        <v>97</v>
      </c>
      <c r="K9" s="3" t="s">
        <v>27</v>
      </c>
      <c r="L9" s="3" t="s">
        <v>20</v>
      </c>
      <c r="M9" s="3" t="s">
        <v>73</v>
      </c>
      <c r="N9" s="3" t="s">
        <v>22</v>
      </c>
      <c r="O9" s="3" t="s">
        <v>28</v>
      </c>
      <c r="P9" s="19">
        <v>3120643150.0000005</v>
      </c>
      <c r="Q9" s="5">
        <v>14.62</v>
      </c>
      <c r="R9" s="5">
        <f>P9*Q9</f>
        <v>45623802853.000008</v>
      </c>
      <c r="S9" s="5">
        <f>R9*1.12</f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39</v>
      </c>
      <c r="C10" s="3" t="s">
        <v>23</v>
      </c>
      <c r="D10" s="4" t="s">
        <v>24</v>
      </c>
      <c r="E10" s="4" t="s">
        <v>25</v>
      </c>
      <c r="F10" s="4" t="s">
        <v>31</v>
      </c>
      <c r="G10" s="3" t="s">
        <v>95</v>
      </c>
      <c r="H10" s="3" t="s">
        <v>26</v>
      </c>
      <c r="I10" s="18" t="s">
        <v>72</v>
      </c>
      <c r="J10" s="18" t="s">
        <v>97</v>
      </c>
      <c r="K10" s="3" t="s">
        <v>27</v>
      </c>
      <c r="L10" s="3" t="s">
        <v>20</v>
      </c>
      <c r="M10" s="3" t="s">
        <v>73</v>
      </c>
      <c r="N10" s="3" t="s">
        <v>22</v>
      </c>
      <c r="O10" s="3" t="s">
        <v>28</v>
      </c>
      <c r="P10" s="19">
        <v>350999999.99999994</v>
      </c>
      <c r="Q10" s="5">
        <v>13.58</v>
      </c>
      <c r="R10" s="5">
        <f>P10*Q10</f>
        <v>4766579999.999999</v>
      </c>
      <c r="S10" s="5">
        <f t="shared" ref="S10:S14" si="0">R10*1.12</f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40</v>
      </c>
      <c r="C11" s="3" t="s">
        <v>23</v>
      </c>
      <c r="D11" s="4" t="s">
        <v>24</v>
      </c>
      <c r="E11" s="4" t="s">
        <v>25</v>
      </c>
      <c r="F11" s="4" t="s">
        <v>78</v>
      </c>
      <c r="G11" s="3" t="s">
        <v>95</v>
      </c>
      <c r="H11" s="3" t="s">
        <v>26</v>
      </c>
      <c r="I11" s="18" t="s">
        <v>72</v>
      </c>
      <c r="J11" s="18" t="s">
        <v>97</v>
      </c>
      <c r="K11" s="3" t="s">
        <v>27</v>
      </c>
      <c r="L11" s="3" t="s">
        <v>20</v>
      </c>
      <c r="M11" s="3" t="s">
        <v>73</v>
      </c>
      <c r="N11" s="3" t="s">
        <v>22</v>
      </c>
      <c r="O11" s="3" t="s">
        <v>28</v>
      </c>
      <c r="P11" s="19">
        <v>254399999.99999997</v>
      </c>
      <c r="Q11" s="5">
        <v>13.19</v>
      </c>
      <c r="R11" s="5">
        <f>P11*Q11</f>
        <v>3355535999.9999995</v>
      </c>
      <c r="S11" s="5">
        <f t="shared" si="0"/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 t="s">
        <v>83</v>
      </c>
      <c r="C12" s="3" t="s">
        <v>23</v>
      </c>
      <c r="D12" s="4" t="s">
        <v>24</v>
      </c>
      <c r="E12" s="4" t="s">
        <v>25</v>
      </c>
      <c r="F12" s="4" t="s">
        <v>76</v>
      </c>
      <c r="G12" s="3" t="s">
        <v>95</v>
      </c>
      <c r="H12" s="3" t="s">
        <v>26</v>
      </c>
      <c r="I12" s="18" t="s">
        <v>72</v>
      </c>
      <c r="J12" s="18" t="s">
        <v>97</v>
      </c>
      <c r="K12" s="3" t="s">
        <v>27</v>
      </c>
      <c r="L12" s="3" t="s">
        <v>20</v>
      </c>
      <c r="M12" s="3" t="s">
        <v>73</v>
      </c>
      <c r="N12" s="3" t="s">
        <v>22</v>
      </c>
      <c r="O12" s="3" t="s">
        <v>28</v>
      </c>
      <c r="P12" s="19">
        <v>432024898.00000006</v>
      </c>
      <c r="Q12" s="5">
        <v>11.22</v>
      </c>
      <c r="R12" s="5">
        <f>P12*Q12</f>
        <v>4847319355.5600014</v>
      </c>
      <c r="S12" s="5">
        <f t="shared" si="0"/>
        <v>5428997678.2272024</v>
      </c>
      <c r="T12" s="3"/>
      <c r="U12" s="3"/>
      <c r="V12" s="3"/>
    </row>
    <row r="13" spans="1:23" ht="51" x14ac:dyDescent="0.25">
      <c r="B13" s="3" t="s">
        <v>84</v>
      </c>
      <c r="C13" s="3" t="s">
        <v>23</v>
      </c>
      <c r="D13" s="4" t="s">
        <v>24</v>
      </c>
      <c r="E13" s="4" t="s">
        <v>25</v>
      </c>
      <c r="F13" s="4" t="s">
        <v>77</v>
      </c>
      <c r="G13" s="3" t="s">
        <v>95</v>
      </c>
      <c r="H13" s="3" t="s">
        <v>26</v>
      </c>
      <c r="I13" s="18" t="s">
        <v>72</v>
      </c>
      <c r="J13" s="18" t="s">
        <v>97</v>
      </c>
      <c r="K13" s="3" t="s">
        <v>27</v>
      </c>
      <c r="L13" s="3" t="s">
        <v>20</v>
      </c>
      <c r="M13" s="3" t="s">
        <v>73</v>
      </c>
      <c r="N13" s="3" t="s">
        <v>22</v>
      </c>
      <c r="O13" s="3" t="s">
        <v>28</v>
      </c>
      <c r="P13" s="19">
        <v>2626271951.9999995</v>
      </c>
      <c r="Q13" s="5">
        <v>8.08</v>
      </c>
      <c r="R13" s="5">
        <f>P13*Q13</f>
        <v>21220277372.159996</v>
      </c>
      <c r="S13" s="5">
        <f t="shared" si="0"/>
        <v>23766710656.819199</v>
      </c>
      <c r="T13" s="3"/>
      <c r="U13" s="3"/>
      <c r="V13" s="3"/>
    </row>
    <row r="14" spans="1:23" ht="51" x14ac:dyDescent="0.25">
      <c r="B14" s="3" t="s">
        <v>85</v>
      </c>
      <c r="C14" s="3" t="s">
        <v>79</v>
      </c>
      <c r="D14" s="4" t="s">
        <v>24</v>
      </c>
      <c r="E14" s="4" t="s">
        <v>80</v>
      </c>
      <c r="F14" s="4" t="s">
        <v>86</v>
      </c>
      <c r="G14" s="3" t="s">
        <v>95</v>
      </c>
      <c r="H14" s="3">
        <v>0</v>
      </c>
      <c r="I14" s="18" t="s">
        <v>72</v>
      </c>
      <c r="J14" s="18" t="s">
        <v>97</v>
      </c>
      <c r="K14" s="3" t="s">
        <v>27</v>
      </c>
      <c r="L14" s="3" t="s">
        <v>20</v>
      </c>
      <c r="M14" s="3" t="s">
        <v>73</v>
      </c>
      <c r="N14" s="3" t="s">
        <v>82</v>
      </c>
      <c r="O14" s="3" t="s">
        <v>28</v>
      </c>
      <c r="P14" s="19"/>
      <c r="Q14" s="5"/>
      <c r="R14" s="5">
        <v>1916709979.95</v>
      </c>
      <c r="S14" s="5">
        <f t="shared" si="0"/>
        <v>2146715177.5440001</v>
      </c>
      <c r="T14" s="3"/>
      <c r="U14" s="3"/>
      <c r="V14" s="3"/>
    </row>
    <row r="15" spans="1:23" s="13" customFormat="1" x14ac:dyDescent="0.25">
      <c r="B15" s="15" t="s">
        <v>32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f>SUM(R9:R14)</f>
        <v>81730225560.669998</v>
      </c>
      <c r="S15" s="8">
        <f>SUM(S9:S14)</f>
        <v>91537852627.950424</v>
      </c>
      <c r="T15" s="6"/>
      <c r="U15" s="6"/>
      <c r="V15" s="6"/>
    </row>
    <row r="16" spans="1:23" s="13" customFormat="1" x14ac:dyDescent="0.25">
      <c r="B16" s="15" t="s">
        <v>33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34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35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36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37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f>R15+R17+R19</f>
        <v>81730225560.669998</v>
      </c>
      <c r="S20" s="8">
        <f>S15+S17+S19</f>
        <v>91537852627.950424</v>
      </c>
      <c r="T20" s="6"/>
      <c r="U20" s="6"/>
      <c r="V20" s="6"/>
    </row>
  </sheetData>
  <autoFilter ref="A7:V21"/>
  <mergeCells count="4">
    <mergeCell ref="N2:S2"/>
    <mergeCell ref="N3:S3"/>
    <mergeCell ref="B8:C8"/>
    <mergeCell ref="A5:S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46" orientation="landscape" horizontalDpi="4294967295" verticalDpi="4294967295" r:id="rId1"/>
  <headerFooter>
    <oddFooter>&amp;Rл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zoomScale="90" zoomScaleNormal="90" workbookViewId="0">
      <selection activeCell="K3" sqref="K3"/>
    </sheetView>
  </sheetViews>
  <sheetFormatPr defaultColWidth="9.140625" defaultRowHeight="12.75" x14ac:dyDescent="0.25"/>
  <cols>
    <col min="1" max="1" width="2.28515625" style="11" customWidth="1"/>
    <col min="2" max="2" width="5.57031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8.140625" style="11" customWidth="1"/>
    <col min="8" max="8" width="12.140625" style="11" customWidth="1"/>
    <col min="9" max="10" width="14.4257812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3" t="s">
        <v>103</v>
      </c>
      <c r="O2" s="31"/>
      <c r="P2" s="31"/>
      <c r="Q2" s="31"/>
      <c r="R2" s="31"/>
      <c r="S2" s="32"/>
      <c r="T2" s="20"/>
      <c r="U2" s="20"/>
      <c r="V2" s="20"/>
      <c r="W2" s="12"/>
    </row>
    <row r="3" spans="1:23" s="9" customFormat="1" ht="26.25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3" t="s">
        <v>61</v>
      </c>
      <c r="O3" s="31"/>
      <c r="P3" s="31"/>
      <c r="Q3" s="31"/>
      <c r="R3" s="31"/>
      <c r="S3" s="32"/>
      <c r="T3" s="20"/>
      <c r="U3" s="20"/>
      <c r="V3" s="20"/>
      <c r="W3" s="12"/>
    </row>
    <row r="4" spans="1:23" s="9" customFormat="1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2" customFormat="1" ht="43.5" customHeight="1" thickBot="1" x14ac:dyDescent="0.3">
      <c r="A5" s="28" t="s">
        <v>75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  <c r="R5" s="30"/>
      <c r="S5" s="30"/>
    </row>
    <row r="6" spans="1:23" ht="77.25" thickBot="1" x14ac:dyDescent="0.3">
      <c r="B6" s="1" t="s">
        <v>0</v>
      </c>
      <c r="C6" s="1" t="s">
        <v>44</v>
      </c>
      <c r="D6" s="1" t="s">
        <v>45</v>
      </c>
      <c r="E6" s="1" t="s">
        <v>46</v>
      </c>
      <c r="F6" s="1" t="s">
        <v>47</v>
      </c>
      <c r="G6" s="1" t="s">
        <v>98</v>
      </c>
      <c r="H6" s="1" t="s">
        <v>48</v>
      </c>
      <c r="I6" s="1" t="s">
        <v>49</v>
      </c>
      <c r="J6" s="1" t="s">
        <v>100</v>
      </c>
      <c r="K6" s="1" t="s">
        <v>50</v>
      </c>
      <c r="L6" s="1" t="s">
        <v>66</v>
      </c>
      <c r="M6" s="1" t="s">
        <v>51</v>
      </c>
      <c r="N6" s="1" t="s">
        <v>52</v>
      </c>
      <c r="O6" s="1" t="s">
        <v>53</v>
      </c>
      <c r="P6" s="1" t="s">
        <v>54</v>
      </c>
      <c r="Q6" s="1" t="s">
        <v>67</v>
      </c>
      <c r="R6" s="1" t="s">
        <v>69</v>
      </c>
      <c r="S6" s="1" t="s">
        <v>68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26" t="s">
        <v>62</v>
      </c>
      <c r="C8" s="27"/>
    </row>
    <row r="9" spans="1:23" ht="51" x14ac:dyDescent="0.25">
      <c r="B9" s="3" t="s">
        <v>38</v>
      </c>
      <c r="C9" s="3" t="s">
        <v>23</v>
      </c>
      <c r="D9" s="4" t="s">
        <v>43</v>
      </c>
      <c r="E9" s="4" t="s">
        <v>70</v>
      </c>
      <c r="F9" s="4" t="s">
        <v>88</v>
      </c>
      <c r="G9" s="3" t="s">
        <v>99</v>
      </c>
      <c r="H9" s="3" t="s">
        <v>30</v>
      </c>
      <c r="I9" s="18" t="s">
        <v>72</v>
      </c>
      <c r="J9" s="18" t="s">
        <v>101</v>
      </c>
      <c r="K9" s="3" t="s">
        <v>60</v>
      </c>
      <c r="L9" s="3" t="s">
        <v>20</v>
      </c>
      <c r="M9" s="3" t="s">
        <v>74</v>
      </c>
      <c r="N9" s="3" t="s">
        <v>55</v>
      </c>
      <c r="O9" s="3" t="s">
        <v>56</v>
      </c>
      <c r="P9" s="19">
        <v>3120643150.0000005</v>
      </c>
      <c r="Q9" s="5">
        <v>14.62</v>
      </c>
      <c r="R9" s="5">
        <v>45623802853.000008</v>
      </c>
      <c r="S9" s="5">
        <v>51098659195.360016</v>
      </c>
      <c r="T9" s="3" t="s">
        <v>19</v>
      </c>
      <c r="U9" s="3" t="s">
        <v>21</v>
      </c>
      <c r="V9" s="3" t="s">
        <v>21</v>
      </c>
    </row>
    <row r="10" spans="1:23" ht="51" x14ac:dyDescent="0.25">
      <c r="B10" s="3" t="s">
        <v>39</v>
      </c>
      <c r="C10" s="3" t="s">
        <v>23</v>
      </c>
      <c r="D10" s="4" t="s">
        <v>43</v>
      </c>
      <c r="E10" s="4" t="s">
        <v>70</v>
      </c>
      <c r="F10" s="4" t="s">
        <v>89</v>
      </c>
      <c r="G10" s="3" t="s">
        <v>99</v>
      </c>
      <c r="H10" s="3" t="s">
        <v>26</v>
      </c>
      <c r="I10" s="18" t="s">
        <v>72</v>
      </c>
      <c r="J10" s="18" t="s">
        <v>101</v>
      </c>
      <c r="K10" s="3" t="s">
        <v>60</v>
      </c>
      <c r="L10" s="3" t="s">
        <v>20</v>
      </c>
      <c r="M10" s="3" t="s">
        <v>74</v>
      </c>
      <c r="N10" s="3" t="s">
        <v>55</v>
      </c>
      <c r="O10" s="3" t="s">
        <v>56</v>
      </c>
      <c r="P10" s="19">
        <v>350999999.99999994</v>
      </c>
      <c r="Q10" s="5">
        <v>13.58</v>
      </c>
      <c r="R10" s="5">
        <v>4766579999.999999</v>
      </c>
      <c r="S10" s="5">
        <v>5338569599.999999</v>
      </c>
      <c r="T10" s="3" t="s">
        <v>19</v>
      </c>
      <c r="U10" s="3" t="s">
        <v>21</v>
      </c>
      <c r="V10" s="3" t="s">
        <v>21</v>
      </c>
    </row>
    <row r="11" spans="1:23" ht="51" x14ac:dyDescent="0.25">
      <c r="B11" s="3" t="s">
        <v>40</v>
      </c>
      <c r="C11" s="3" t="s">
        <v>23</v>
      </c>
      <c r="D11" s="4" t="s">
        <v>43</v>
      </c>
      <c r="E11" s="4" t="s">
        <v>70</v>
      </c>
      <c r="F11" s="4" t="s">
        <v>90</v>
      </c>
      <c r="G11" s="3" t="s">
        <v>99</v>
      </c>
      <c r="H11" s="3" t="s">
        <v>26</v>
      </c>
      <c r="I11" s="18" t="s">
        <v>72</v>
      </c>
      <c r="J11" s="18" t="s">
        <v>101</v>
      </c>
      <c r="K11" s="3" t="s">
        <v>60</v>
      </c>
      <c r="L11" s="3" t="s">
        <v>20</v>
      </c>
      <c r="M11" s="3" t="s">
        <v>74</v>
      </c>
      <c r="N11" s="3" t="s">
        <v>55</v>
      </c>
      <c r="O11" s="3" t="s">
        <v>56</v>
      </c>
      <c r="P11" s="19">
        <v>254399999.99999997</v>
      </c>
      <c r="Q11" s="5">
        <v>13.19</v>
      </c>
      <c r="R11" s="5">
        <v>3355535999.9999995</v>
      </c>
      <c r="S11" s="5">
        <v>3758200320</v>
      </c>
      <c r="T11" s="3" t="s">
        <v>19</v>
      </c>
      <c r="U11" s="3" t="s">
        <v>21</v>
      </c>
      <c r="V11" s="3" t="s">
        <v>21</v>
      </c>
    </row>
    <row r="12" spans="1:23" ht="51" x14ac:dyDescent="0.25">
      <c r="B12" s="3"/>
      <c r="C12" s="3" t="s">
        <v>23</v>
      </c>
      <c r="D12" s="4" t="s">
        <v>43</v>
      </c>
      <c r="E12" s="4" t="s">
        <v>70</v>
      </c>
      <c r="F12" s="4" t="s">
        <v>92</v>
      </c>
      <c r="G12" s="3" t="s">
        <v>99</v>
      </c>
      <c r="H12" s="3" t="s">
        <v>26</v>
      </c>
      <c r="I12" s="18" t="s">
        <v>72</v>
      </c>
      <c r="J12" s="18" t="s">
        <v>101</v>
      </c>
      <c r="K12" s="3" t="s">
        <v>60</v>
      </c>
      <c r="L12" s="3" t="s">
        <v>20</v>
      </c>
      <c r="M12" s="3" t="s">
        <v>74</v>
      </c>
      <c r="N12" s="3" t="s">
        <v>55</v>
      </c>
      <c r="O12" s="3" t="s">
        <v>56</v>
      </c>
      <c r="P12" s="19">
        <v>432024898.00000006</v>
      </c>
      <c r="Q12" s="5">
        <v>11.22</v>
      </c>
      <c r="R12" s="5">
        <v>4847319355.5600014</v>
      </c>
      <c r="S12" s="5">
        <v>5428997678.2272024</v>
      </c>
      <c r="T12" s="3"/>
      <c r="U12" s="3"/>
      <c r="V12" s="3"/>
    </row>
    <row r="13" spans="1:23" ht="51" x14ac:dyDescent="0.25">
      <c r="B13" s="3"/>
      <c r="C13" s="3" t="s">
        <v>23</v>
      </c>
      <c r="D13" s="4" t="s">
        <v>43</v>
      </c>
      <c r="E13" s="4" t="s">
        <v>70</v>
      </c>
      <c r="F13" s="4" t="s">
        <v>93</v>
      </c>
      <c r="G13" s="3" t="s">
        <v>99</v>
      </c>
      <c r="H13" s="3" t="s">
        <v>26</v>
      </c>
      <c r="I13" s="18" t="s">
        <v>72</v>
      </c>
      <c r="J13" s="18" t="s">
        <v>101</v>
      </c>
      <c r="K13" s="3" t="s">
        <v>60</v>
      </c>
      <c r="L13" s="3" t="s">
        <v>20</v>
      </c>
      <c r="M13" s="3" t="s">
        <v>74</v>
      </c>
      <c r="N13" s="3" t="s">
        <v>55</v>
      </c>
      <c r="O13" s="3" t="s">
        <v>56</v>
      </c>
      <c r="P13" s="19">
        <v>2626271951.9999995</v>
      </c>
      <c r="Q13" s="5">
        <v>8.08</v>
      </c>
      <c r="R13" s="5">
        <v>21220277372.159996</v>
      </c>
      <c r="S13" s="5">
        <v>23766710656.819199</v>
      </c>
      <c r="T13" s="3"/>
      <c r="U13" s="3"/>
      <c r="V13" s="3"/>
    </row>
    <row r="14" spans="1:23" ht="51" x14ac:dyDescent="0.25">
      <c r="B14" s="3"/>
      <c r="C14" s="3" t="s">
        <v>79</v>
      </c>
      <c r="D14" s="4" t="s">
        <v>43</v>
      </c>
      <c r="E14" s="4" t="s">
        <v>81</v>
      </c>
      <c r="F14" s="4" t="s">
        <v>91</v>
      </c>
      <c r="G14" s="3" t="s">
        <v>99</v>
      </c>
      <c r="H14" s="21">
        <v>0</v>
      </c>
      <c r="I14" s="18" t="s">
        <v>72</v>
      </c>
      <c r="J14" s="18" t="s">
        <v>101</v>
      </c>
      <c r="K14" s="3" t="s">
        <v>60</v>
      </c>
      <c r="L14" s="3" t="s">
        <v>20</v>
      </c>
      <c r="M14" s="3" t="s">
        <v>74</v>
      </c>
      <c r="N14" s="3" t="s">
        <v>87</v>
      </c>
      <c r="O14" s="3" t="s">
        <v>56</v>
      </c>
      <c r="P14" s="19"/>
      <c r="Q14" s="5"/>
      <c r="R14" s="5">
        <v>1916709979.95</v>
      </c>
      <c r="S14" s="5">
        <v>2146715177.5440001</v>
      </c>
      <c r="T14" s="3"/>
      <c r="U14" s="3"/>
      <c r="V14" s="3"/>
    </row>
    <row r="15" spans="1:23" s="13" customFormat="1" x14ac:dyDescent="0.25">
      <c r="B15" s="15" t="s">
        <v>63</v>
      </c>
      <c r="C15" s="14"/>
      <c r="D15" s="7"/>
      <c r="E15" s="7"/>
      <c r="F15" s="7"/>
      <c r="G15" s="7"/>
      <c r="H15" s="6"/>
      <c r="I15" s="6"/>
      <c r="J15" s="6"/>
      <c r="K15" s="6"/>
      <c r="L15" s="6"/>
      <c r="M15" s="6"/>
      <c r="N15" s="6"/>
      <c r="O15" s="6"/>
      <c r="P15" s="8"/>
      <c r="Q15" s="8"/>
      <c r="R15" s="8">
        <v>81730225560.669998</v>
      </c>
      <c r="S15" s="8">
        <v>91537852627.950424</v>
      </c>
      <c r="T15" s="6"/>
      <c r="U15" s="6"/>
      <c r="V15" s="6"/>
    </row>
    <row r="16" spans="1:23" s="13" customFormat="1" x14ac:dyDescent="0.25">
      <c r="B16" s="15" t="s">
        <v>57</v>
      </c>
      <c r="C16" s="6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O16" s="6"/>
      <c r="P16" s="8"/>
      <c r="Q16" s="8"/>
      <c r="R16" s="8"/>
      <c r="S16" s="8"/>
      <c r="T16" s="6"/>
      <c r="U16" s="6"/>
      <c r="V16" s="6"/>
    </row>
    <row r="17" spans="2:22" s="13" customFormat="1" x14ac:dyDescent="0.25">
      <c r="B17" s="15" t="s">
        <v>64</v>
      </c>
      <c r="C17" s="6"/>
      <c r="D17" s="7"/>
      <c r="E17" s="7"/>
      <c r="F17" s="7"/>
      <c r="G17" s="7"/>
      <c r="H17" s="6"/>
      <c r="I17" s="6"/>
      <c r="J17" s="6"/>
      <c r="K17" s="6"/>
      <c r="L17" s="6"/>
      <c r="M17" s="6"/>
      <c r="N17" s="6"/>
      <c r="O17" s="6"/>
      <c r="P17" s="8"/>
      <c r="Q17" s="8"/>
      <c r="R17" s="8">
        <v>0</v>
      </c>
      <c r="S17" s="8">
        <v>0</v>
      </c>
      <c r="T17" s="6"/>
      <c r="U17" s="6"/>
      <c r="V17" s="6"/>
    </row>
    <row r="18" spans="2:22" s="13" customFormat="1" x14ac:dyDescent="0.25">
      <c r="B18" s="15" t="s">
        <v>58</v>
      </c>
      <c r="C18" s="6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6"/>
      <c r="U18" s="6"/>
      <c r="V18" s="6"/>
    </row>
    <row r="19" spans="2:22" s="13" customFormat="1" x14ac:dyDescent="0.25">
      <c r="B19" s="15" t="s">
        <v>65</v>
      </c>
      <c r="C19" s="6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O19" s="6"/>
      <c r="P19" s="8"/>
      <c r="Q19" s="8"/>
      <c r="R19" s="8">
        <v>0</v>
      </c>
      <c r="S19" s="8">
        <v>0</v>
      </c>
      <c r="T19" s="6"/>
      <c r="U19" s="6"/>
      <c r="V19" s="6"/>
    </row>
    <row r="20" spans="2:22" s="13" customFormat="1" x14ac:dyDescent="0.25">
      <c r="B20" s="15" t="s">
        <v>59</v>
      </c>
      <c r="C20" s="6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O20" s="6"/>
      <c r="P20" s="8"/>
      <c r="Q20" s="8"/>
      <c r="R20" s="8">
        <v>81730225560.669998</v>
      </c>
      <c r="S20" s="8">
        <v>91537852627.950424</v>
      </c>
      <c r="T20" s="6"/>
      <c r="U20" s="6"/>
      <c r="V20" s="6"/>
    </row>
  </sheetData>
  <mergeCells count="4">
    <mergeCell ref="N2:S2"/>
    <mergeCell ref="N3:S3"/>
    <mergeCell ref="A5:S5"/>
    <mergeCell ref="B8:C8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АЭС Питеева Татьяна Юрьевна</cp:lastModifiedBy>
  <cp:lastPrinted>2022-11-30T10:09:49Z</cp:lastPrinted>
  <dcterms:created xsi:type="dcterms:W3CDTF">2018-12-20T09:37:25Z</dcterms:created>
  <dcterms:modified xsi:type="dcterms:W3CDTF">2022-12-05T03:00:21Z</dcterms:modified>
</cp:coreProperties>
</file>